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<sst xmlns="http://schemas.openxmlformats.org/spreadsheetml/2006/main" count="267" uniqueCount="201">
  <si>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</si>
  <si>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</si>
  <si>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</si>
  <si>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</si>
  <si>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</si>
  <si>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</si>
  <si>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</si>
  <si>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</si>
  <si>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</si>
  <si>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</si>
  <si>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</si>
  <si>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</si>
  <si>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</si>
  <si>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</si>
  <si>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</si>
  <si>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</si>
  <si>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</si>
  <si>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</si>
  <si>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</si>
  <si>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</si>
  <si>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</si>
  <si>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</si>
  <si>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</si>
  <si>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</si>
  <si>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</si>
  <si>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</si>
  <si>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</si>
  <si>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</si>
  <si>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</si>
  <si>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</si>
  <si>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</si>
  <si>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</si>
  <si>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</si>
  <si>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</si>
  <si>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</si>
  <si>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</si>
  <si>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</si>
  <si>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</si>
  <si>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</si>
  <si>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</si>
  <si>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</si>
  <si>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</si>
  <si>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</si>
  <si>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</si>
  <si>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</si>
  <si>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</si>
  <si>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</si>
  <si>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</si>
  <si>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</si>
  <si>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</si>
  <si>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</si>
  <si>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</si>
  <si>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</si>
  <si>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</si>
  <si>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</si>
  <si>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</si>
  <si>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</si>
  <si>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</si>
  <si>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</si>
  <si>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</si>
  <si>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</si>
  <si>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</si>
  <si>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</si>
  <si>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</si>
  <si>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</si>
  <si>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</si>
  <si>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</si>
  <si>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</si>
  <si>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</si>
  <si>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</si>
  <si>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</si>
  <si>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</si>
  <si>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</si>
  <si>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</si>
  <si>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</si>
  <si>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</si>
  <si>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</si>
  <si>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</si>
  <si>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</si>
  <si>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</si>
  <si>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</si>
  <si>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</si>
  <si>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</si>
  <si>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</si>
  <si>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</si>
  <si>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</si>
  <si>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</si>
  <si>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</si>
  <si>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</si>
  <si>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</si>
  <si>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</si>
  <si>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</si>
  <si>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</si>
  <si>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</si>
  <si>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</si>
  <si>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</si>
  <si>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</si>
  <si>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</si>
  <si>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</si>
  <si>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</si>
  <si>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</si>
  <si>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</si>
  <si>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</si>
  <si>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</si>
  <si>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</si>
  <si>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</si>
  <si>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</si>
  <si>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</si>
  <si>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</si>
  <si>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</si>
  <si>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</si>
  <si>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</si>
  <si>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</si>
  <si>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</si>
  <si>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</si>
  <si>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</si>
  <si>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</si>
  <si>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</si>
  <si>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</si>
  <si>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</si>
  <si>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</si>
  <si>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</si>
  <si>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</si>
  <si>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</si>
  <si>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</si>
  <si>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</si>
  <si>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</si>
  <si>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</si>
  <si>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</si>
  <si>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</si>
  <si>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</si>
  <si>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</si>
  <si>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</si>
  <si>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</si>
  <si>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</si>
  <si>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</si>
  <si>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</si>
  <si>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</si>
  <si>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</si>
  <si>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</si>
  <si>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</si>
  <si>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</si>
  <si>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</si>
  <si>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</si>
  <si>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</si>
  <si>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</si>
  <si>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</si>
  <si>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</si>
  <si>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</si>
  <si>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</si>
  <si>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</si>
  <si>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</si>
  <si>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</si>
  <si>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</si>
  <si>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</si>
  <si>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</si>
  <si>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</si>
  <si>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</si>
  <si>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</si>
  <si>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</si>
  <si>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</si>
  <si>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</si>
  <si>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</si>
  <si>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</si>
  <si>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</si>
  <si>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</si>
  <si>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</si>
  <si>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</si>
  <si>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</si>
  <si>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</si>
  <si>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</si>
  <si>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</si>
  <si>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</si>
  <si>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</si>
  <si>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</si>
  <si>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</si>
  <si>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</si>
  <si>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</si>
  <si>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</si>
  <si>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</si>
  <si>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</si>
  <si>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</si>
  <si>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</si>
  <si>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</si>
  <si>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</si>
  <si>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</si>
  <si>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</si>
  <si>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</si>
  <si>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</si>
  <si>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</si>
  <si>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</si>
  <si>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Коломийський міськрайонний суд Івано-Франківської області</t>
  </si>
  <si>
    <t>78200.м. Коломия.пр. Грушевського 29</t>
  </si>
  <si>
    <t>Доручення судів України / іноземних судів</t>
  </si>
  <si>
    <t xml:space="preserve">Розглянуто справ судом присяжних </t>
  </si>
  <si>
    <t>О.Я. Ваташко</t>
  </si>
  <si>
    <t>Л.І. Слісарук</t>
  </si>
  <si>
    <t>(03433) 2-37-31</t>
  </si>
  <si>
    <t>(03433) 2-35-55</t>
  </si>
  <si>
    <t>inbox@kmm.if.court.gov.ua</t>
  </si>
  <si>
    <t>4 січня 2018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</si>
</sst>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&amp;LE2B7A86D&amp;C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450</v>
      </c>
      <c r="F6" s="90">
        <v>352</v>
      </c>
      <c r="G6" s="90">
        <v>9</v>
      </c>
      <c r="H6" s="90">
        <v>276</v>
      </c>
      <c r="I6" s="90" t="s">
        <v>183</v>
      </c>
      <c r="J6" s="90">
        <v>174</v>
      </c>
      <c r="K6" s="91">
        <v>33</v>
      </c>
      <c r="L6" s="101">
        <f>E6-F6</f>
        <v>98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1323</v>
      </c>
      <c r="F7" s="90">
        <v>1309</v>
      </c>
      <c r="G7" s="90">
        <v>4</v>
      </c>
      <c r="H7" s="90">
        <v>1312</v>
      </c>
      <c r="I7" s="90">
        <v>1193</v>
      </c>
      <c r="J7" s="90">
        <v>11</v>
      </c>
      <c r="K7" s="91"/>
      <c r="L7" s="101">
        <f>E7-F7</f>
        <v>14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401</v>
      </c>
      <c r="F9" s="90">
        <v>381</v>
      </c>
      <c r="G9" s="90">
        <v>7</v>
      </c>
      <c r="H9" s="90">
        <v>383</v>
      </c>
      <c r="I9" s="90">
        <v>283</v>
      </c>
      <c r="J9" s="90">
        <v>18</v>
      </c>
      <c r="K9" s="91">
        <v>1</v>
      </c>
      <c r="L9" s="101">
        <f>E9-F9</f>
        <v>20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3</v>
      </c>
      <c r="F10" s="90">
        <v>3</v>
      </c>
      <c r="G10" s="90">
        <v>1</v>
      </c>
      <c r="H10" s="90">
        <v>2</v>
      </c>
      <c r="I10" s="90"/>
      <c r="J10" s="90">
        <v>1</v>
      </c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11</v>
      </c>
      <c r="F12" s="90"/>
      <c r="G12" s="90"/>
      <c r="H12" s="90">
        <v>3</v>
      </c>
      <c r="I12" s="90">
        <v>1</v>
      </c>
      <c r="J12" s="90">
        <v>8</v>
      </c>
      <c r="K12" s="91">
        <v>8</v>
      </c>
      <c r="L12" s="101">
        <f>E12-F12</f>
        <v>11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>
        <v>8</v>
      </c>
      <c r="F13" s="90">
        <v>8</v>
      </c>
      <c r="G13" s="90"/>
      <c r="H13" s="90">
        <v>8</v>
      </c>
      <c r="I13" s="90">
        <v>4</v>
      </c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2196</v>
      </c>
      <c r="F14" s="105">
        <f>SUM(F6:F13)</f>
        <v>2053</v>
      </c>
      <c r="G14" s="105">
        <f>SUM(G6:G13)</f>
        <v>21</v>
      </c>
      <c r="H14" s="105">
        <f>SUM(H6:H13)</f>
        <v>1984</v>
      </c>
      <c r="I14" s="105">
        <f>SUM(I6:I13)</f>
        <v>1481</v>
      </c>
      <c r="J14" s="105">
        <f>SUM(J6:J13)</f>
        <v>212</v>
      </c>
      <c r="K14" s="105">
        <f>SUM(K6:K13)</f>
        <v>42</v>
      </c>
      <c r="L14" s="101">
        <f>E14-F14</f>
        <v>143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165</v>
      </c>
      <c r="F15" s="92">
        <v>165</v>
      </c>
      <c r="G15" s="92">
        <v>3</v>
      </c>
      <c r="H15" s="92">
        <v>165</v>
      </c>
      <c r="I15" s="92">
        <v>141</v>
      </c>
      <c r="J15" s="92"/>
      <c r="K15" s="91"/>
      <c r="L15" s="101">
        <f>E15-F15</f>
        <v>0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183</v>
      </c>
      <c r="F16" s="92">
        <v>145</v>
      </c>
      <c r="G16" s="92">
        <v>5</v>
      </c>
      <c r="H16" s="92">
        <v>131</v>
      </c>
      <c r="I16" s="92">
        <v>92</v>
      </c>
      <c r="J16" s="92">
        <v>52</v>
      </c>
      <c r="K16" s="91">
        <v>2</v>
      </c>
      <c r="L16" s="101">
        <f>E16-F16</f>
        <v>38</v>
      </c>
    </row>
    <row r="17" spans="1:12" ht="26.25" customHeight="1">
      <c r="A17" s="158"/>
      <c r="B17" s="150" t="s">
        <v>139</v>
      </c>
      <c r="C17" s="151"/>
      <c r="D17" s="43">
        <v>12</v>
      </c>
      <c r="E17" s="92">
        <v>3</v>
      </c>
      <c r="F17" s="92">
        <v>3</v>
      </c>
      <c r="G17" s="92"/>
      <c r="H17" s="92">
        <v>3</v>
      </c>
      <c r="I17" s="92">
        <v>2</v>
      </c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4</v>
      </c>
      <c r="F18" s="91">
        <v>3</v>
      </c>
      <c r="G18" s="91"/>
      <c r="H18" s="91">
        <v>4</v>
      </c>
      <c r="I18" s="91">
        <v>2</v>
      </c>
      <c r="J18" s="91"/>
      <c r="K18" s="91"/>
      <c r="L18" s="101">
        <f>E18-F18</f>
        <v>1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214</v>
      </c>
      <c r="F22" s="91">
        <v>175</v>
      </c>
      <c r="G22" s="91">
        <v>5</v>
      </c>
      <c r="H22" s="91">
        <v>162</v>
      </c>
      <c r="I22" s="91">
        <v>96</v>
      </c>
      <c r="J22" s="91">
        <v>52</v>
      </c>
      <c r="K22" s="91">
        <v>2</v>
      </c>
      <c r="L22" s="101">
        <f>E22-F22</f>
        <v>39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46</v>
      </c>
      <c r="F23" s="91">
        <v>44</v>
      </c>
      <c r="G23" s="91"/>
      <c r="H23" s="91">
        <v>44</v>
      </c>
      <c r="I23" s="91">
        <v>42</v>
      </c>
      <c r="J23" s="91">
        <v>2</v>
      </c>
      <c r="K23" s="91"/>
      <c r="L23" s="101">
        <f>E23-F23</f>
        <v>2</v>
      </c>
    </row>
    <row r="24" spans="1:12" ht="22.5" customHeight="1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2187</v>
      </c>
      <c r="F25" s="91">
        <v>2142</v>
      </c>
      <c r="G25" s="91">
        <v>4</v>
      </c>
      <c r="H25" s="91">
        <v>2126</v>
      </c>
      <c r="I25" s="91">
        <v>1889</v>
      </c>
      <c r="J25" s="91">
        <v>61</v>
      </c>
      <c r="K25" s="91">
        <v>1</v>
      </c>
      <c r="L25" s="101">
        <f>E25-F25</f>
        <v>45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2357</v>
      </c>
      <c r="F26" s="91">
        <v>1942</v>
      </c>
      <c r="G26" s="91">
        <v>48</v>
      </c>
      <c r="H26" s="91">
        <v>1818</v>
      </c>
      <c r="I26" s="91">
        <v>1550</v>
      </c>
      <c r="J26" s="91">
        <v>539</v>
      </c>
      <c r="K26" s="91">
        <v>50</v>
      </c>
      <c r="L26" s="101">
        <f>E26-F26</f>
        <v>415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218</v>
      </c>
      <c r="F27" s="91">
        <v>216</v>
      </c>
      <c r="G27" s="91"/>
      <c r="H27" s="91">
        <v>216</v>
      </c>
      <c r="I27" s="91">
        <v>198</v>
      </c>
      <c r="J27" s="91">
        <v>2</v>
      </c>
      <c r="K27" s="91"/>
      <c r="L27" s="101">
        <f>E27-F27</f>
        <v>2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233</v>
      </c>
      <c r="F28" s="91">
        <v>198</v>
      </c>
      <c r="G28" s="91"/>
      <c r="H28" s="91">
        <v>200</v>
      </c>
      <c r="I28" s="91">
        <v>188</v>
      </c>
      <c r="J28" s="91">
        <v>33</v>
      </c>
      <c r="K28" s="91"/>
      <c r="L28" s="101">
        <f>E28-F28</f>
        <v>35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58</v>
      </c>
      <c r="F29" s="91">
        <v>54</v>
      </c>
      <c r="G29" s="91"/>
      <c r="H29" s="91">
        <v>50</v>
      </c>
      <c r="I29" s="91">
        <v>33</v>
      </c>
      <c r="J29" s="91">
        <v>8</v>
      </c>
      <c r="K29" s="91"/>
      <c r="L29" s="101">
        <f>E29-F29</f>
        <v>4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1</v>
      </c>
      <c r="F30" s="91">
        <v>1</v>
      </c>
      <c r="G30" s="91"/>
      <c r="H30" s="91">
        <v>1</v>
      </c>
      <c r="I30" s="91">
        <v>1</v>
      </c>
      <c r="J30" s="91"/>
      <c r="K30" s="91"/>
      <c r="L30" s="101">
        <f>E30-F30</f>
        <v>0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67</v>
      </c>
      <c r="F32" s="91">
        <v>65</v>
      </c>
      <c r="G32" s="91">
        <v>1</v>
      </c>
      <c r="H32" s="91">
        <v>54</v>
      </c>
      <c r="I32" s="91">
        <v>8</v>
      </c>
      <c r="J32" s="91">
        <v>13</v>
      </c>
      <c r="K32" s="91"/>
      <c r="L32" s="101">
        <f>E32-F32</f>
        <v>2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266</v>
      </c>
      <c r="F33" s="91">
        <v>261</v>
      </c>
      <c r="G33" s="91">
        <v>7</v>
      </c>
      <c r="H33" s="91">
        <v>259</v>
      </c>
      <c r="I33" s="91">
        <v>78</v>
      </c>
      <c r="J33" s="91">
        <v>7</v>
      </c>
      <c r="K33" s="91"/>
      <c r="L33" s="101">
        <f>E33-F33</f>
        <v>5</v>
      </c>
    </row>
    <row r="34" spans="1:12" ht="39" customHeight="1">
      <c r="A34" s="163"/>
      <c r="B34" s="150" t="s">
        <v>154</v>
      </c>
      <c r="C34" s="151"/>
      <c r="D34" s="43">
        <v>29</v>
      </c>
      <c r="E34" s="91">
        <v>4</v>
      </c>
      <c r="F34" s="91">
        <v>4</v>
      </c>
      <c r="G34" s="91"/>
      <c r="H34" s="91">
        <v>3</v>
      </c>
      <c r="I34" s="91">
        <v>2</v>
      </c>
      <c r="J34" s="91">
        <v>1</v>
      </c>
      <c r="K34" s="91"/>
      <c r="L34" s="101">
        <f>E34-F34</f>
        <v>0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24</v>
      </c>
      <c r="F35" s="91">
        <v>20</v>
      </c>
      <c r="G35" s="91"/>
      <c r="H35" s="91">
        <v>18</v>
      </c>
      <c r="I35" s="91">
        <v>6</v>
      </c>
      <c r="J35" s="91">
        <v>6</v>
      </c>
      <c r="K35" s="91"/>
      <c r="L35" s="101">
        <f>E35-F35</f>
        <v>4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3374</v>
      </c>
      <c r="F37" s="91">
        <v>2881</v>
      </c>
      <c r="G37" s="91">
        <v>56</v>
      </c>
      <c r="H37" s="91">
        <v>2702</v>
      </c>
      <c r="I37" s="91">
        <v>1908</v>
      </c>
      <c r="J37" s="91">
        <v>672</v>
      </c>
      <c r="K37" s="91">
        <v>51</v>
      </c>
      <c r="L37" s="101">
        <f>E37-F37</f>
        <v>493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2021</v>
      </c>
      <c r="F38" s="91">
        <v>1961</v>
      </c>
      <c r="G38" s="91"/>
      <c r="H38" s="91">
        <v>1905</v>
      </c>
      <c r="I38" s="91" t="s">
        <v>183</v>
      </c>
      <c r="J38" s="91">
        <v>116</v>
      </c>
      <c r="K38" s="91"/>
      <c r="L38" s="101">
        <f>E38-F38</f>
        <v>60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4</v>
      </c>
      <c r="F39" s="91">
        <v>4</v>
      </c>
      <c r="G39" s="91"/>
      <c r="H39" s="91">
        <v>2</v>
      </c>
      <c r="I39" s="91" t="s">
        <v>183</v>
      </c>
      <c r="J39" s="91">
        <v>2</v>
      </c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42</v>
      </c>
      <c r="F40" s="91">
        <v>41</v>
      </c>
      <c r="G40" s="91"/>
      <c r="H40" s="91">
        <v>39</v>
      </c>
      <c r="I40" s="91">
        <v>28</v>
      </c>
      <c r="J40" s="91">
        <v>3</v>
      </c>
      <c r="K40" s="91"/>
      <c r="L40" s="101">
        <f>E40-F40</f>
        <v>1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2063</v>
      </c>
      <c r="F41" s="91">
        <f aca="true" t="shared" si="0" ref="F41:K41">F38+F40</f>
        <v>2002</v>
      </c>
      <c r="G41" s="91">
        <f t="shared" si="0"/>
        <v>0</v>
      </c>
      <c r="H41" s="91">
        <f t="shared" si="0"/>
        <v>1944</v>
      </c>
      <c r="I41" s="91">
        <f>I40</f>
        <v>28</v>
      </c>
      <c r="J41" s="91">
        <f t="shared" si="0"/>
        <v>119</v>
      </c>
      <c r="K41" s="91">
        <f t="shared" si="0"/>
        <v>0</v>
      </c>
      <c r="L41" s="101">
        <f>E41-F41</f>
        <v>61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7847</v>
      </c>
      <c r="F42" s="91">
        <f aca="true" t="shared" si="1" ref="F42:K42">F14+F22+F37+F41</f>
        <v>7111</v>
      </c>
      <c r="G42" s="91">
        <f t="shared" si="1"/>
        <v>82</v>
      </c>
      <c r="H42" s="91">
        <f t="shared" si="1"/>
        <v>6792</v>
      </c>
      <c r="I42" s="91">
        <f t="shared" si="1"/>
        <v>3513</v>
      </c>
      <c r="J42" s="91">
        <f t="shared" si="1"/>
        <v>1055</v>
      </c>
      <c r="K42" s="91">
        <f t="shared" si="1"/>
        <v>95</v>
      </c>
      <c r="L42" s="101">
        <f>E42-F42</f>
        <v>736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&amp;LE2B7A86D&amp;CФорма № 1-мзс, Підрозділ: Коломийський міськрайонний суд Івано-Франківської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15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14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166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3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37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40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20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9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18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22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14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165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24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1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31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196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2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866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74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32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51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21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>
        <v>1</v>
      </c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17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2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>
        <v>2</v>
      </c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>
        <v>4</v>
      </c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>
        <v>1</v>
      </c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252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103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103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>
        <v>45</v>
      </c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>
        <v>15</v>
      </c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>
        <v>5</v>
      </c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&amp;LE2B7A86D&amp;CФорма № 1-мзс, Підрозділ: Коломийський міськрайонний суд Івано-Франківської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279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213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51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58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3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4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1</v>
      </c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9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140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302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32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3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>
        <v>4</v>
      </c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>
        <v>4</v>
      </c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22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3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202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12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>
        <v>116795</v>
      </c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>
        <v>58760</v>
      </c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>
        <v>2</v>
      </c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102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5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543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2559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815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30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114127736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48115674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13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5</v>
      </c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884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76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1686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7191777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374287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11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6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1850</v>
      </c>
      <c r="F58" s="96">
        <v>109</v>
      </c>
      <c r="G58" s="96">
        <v>22</v>
      </c>
      <c r="H58" s="96">
        <v>2</v>
      </c>
      <c r="I58" s="96">
        <v>1</v>
      </c>
    </row>
    <row r="59" spans="1:9" ht="13.5" customHeight="1">
      <c r="A59" s="265" t="s">
        <v>33</v>
      </c>
      <c r="B59" s="265"/>
      <c r="C59" s="265"/>
      <c r="D59" s="265"/>
      <c r="E59" s="96">
        <v>124</v>
      </c>
      <c r="F59" s="96">
        <v>38</v>
      </c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2139</v>
      </c>
      <c r="F60" s="96">
        <v>530</v>
      </c>
      <c r="G60" s="96">
        <v>25</v>
      </c>
      <c r="H60" s="96">
        <v>7</v>
      </c>
      <c r="I60" s="96">
        <v>1</v>
      </c>
    </row>
    <row r="61" spans="1:9" ht="13.5" customHeight="1">
      <c r="A61" s="178" t="s">
        <v>118</v>
      </c>
      <c r="B61" s="178"/>
      <c r="C61" s="178"/>
      <c r="D61" s="178"/>
      <c r="E61" s="96">
        <v>1912</v>
      </c>
      <c r="F61" s="96">
        <v>32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&amp;LE2B7A86D&amp;CФорма № 1-мзс, Підрозділ: Коломийський міськрайонний суд Івано-Франківської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0.09004739336492891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0.19811320754716982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0.038461538461538464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0.07589285714285714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0.9551399240613134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1132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1307.8333333333333</v>
      </c>
    </row>
    <row r="11" spans="1:4" ht="16.5" customHeight="1">
      <c r="A11" s="189" t="s">
        <v>68</v>
      </c>
      <c r="B11" s="191"/>
      <c r="C11" s="14">
        <v>9</v>
      </c>
      <c r="D11" s="94">
        <v>40</v>
      </c>
    </row>
    <row r="12" spans="1:4" ht="16.5" customHeight="1">
      <c r="A12" s="294" t="s">
        <v>113</v>
      </c>
      <c r="B12" s="294"/>
      <c r="C12" s="14">
        <v>10</v>
      </c>
      <c r="D12" s="94">
        <v>26</v>
      </c>
    </row>
    <row r="13" spans="1:4" ht="16.5" customHeight="1">
      <c r="A13" s="294" t="s">
        <v>33</v>
      </c>
      <c r="B13" s="294"/>
      <c r="C13" s="14">
        <v>11</v>
      </c>
      <c r="D13" s="94">
        <v>66</v>
      </c>
    </row>
    <row r="14" spans="1:4" ht="16.5" customHeight="1">
      <c r="A14" s="294" t="s">
        <v>114</v>
      </c>
      <c r="B14" s="294"/>
      <c r="C14" s="14">
        <v>12</v>
      </c>
      <c r="D14" s="94">
        <v>64</v>
      </c>
    </row>
    <row r="15" spans="1:4" ht="16.5" customHeight="1">
      <c r="A15" s="294" t="s">
        <v>118</v>
      </c>
      <c r="B15" s="294"/>
      <c r="C15" s="14">
        <v>13</v>
      </c>
      <c r="D15" s="94">
        <v>20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&amp;LE2B7A86D&amp;CФорма № 1-мзс, Підрозділ: Коломийський міськрайонний суд Івано-Франківської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2017-03-20T11:40:40Z</cp:lastPrinted>
  <dcterms:created xsi:type="dcterms:W3CDTF">2004-04-20T14:33:35Z</dcterms:created>
  <dcterms:modified xsi:type="dcterms:W3CDTF">2018-01-18T07:57:09Z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1-мзс_00346_4.2017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E2B7A86D</vt:lpwstr>
  </property>
  <property fmtid="{D5CDD505-2E9C-101B-9397-08002B2CF9AE}" pid="9" name="Підрозділ">
    <vt:lpwstr>Коломийський міськрайонний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566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3.20.3.1890</vt:lpwstr>
  </property>
</Properties>
</file>